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e32746\Desktop\"/>
    </mc:Choice>
  </mc:AlternateContent>
  <xr:revisionPtr revIDLastSave="0" documentId="13_ncr:1_{924071E6-6C46-4C75-939F-41381AA9D2D6}" xr6:coauthVersionLast="36" xr6:coauthVersionMax="36" xr10:uidLastSave="{00000000-0000-0000-0000-000000000000}"/>
  <bookViews>
    <workbookView xWindow="240" yWindow="45" windowWidth="20115" windowHeight="7995" activeTab="1" xr2:uid="{00000000-000D-0000-FFFF-FFFF00000000}"/>
  </bookViews>
  <sheets>
    <sheet name="príjmy 2026" sheetId="3" r:id="rId1"/>
    <sheet name="výdavky 2026" sheetId="4" r:id="rId2"/>
  </sheets>
  <definedNames>
    <definedName name="_xlnm.Print_Area" localSheetId="0">'príjmy 2026'!$A$1:$I$35</definedName>
    <definedName name="_xlnm.Print_Area" localSheetId="1">'výdavky 2026'!$A$1:$I$29</definedName>
  </definedNames>
  <calcPr calcId="191029"/>
</workbook>
</file>

<file path=xl/calcChain.xml><?xml version="1.0" encoding="utf-8"?>
<calcChain xmlns="http://schemas.openxmlformats.org/spreadsheetml/2006/main">
  <c r="H24" i="4" l="1"/>
  <c r="I24" i="4"/>
  <c r="G24" i="4"/>
  <c r="D28" i="4" l="1"/>
  <c r="D26" i="4"/>
  <c r="D24" i="4"/>
  <c r="D34" i="3"/>
  <c r="D31" i="3"/>
  <c r="D28" i="3"/>
  <c r="D24" i="3"/>
  <c r="D16" i="3"/>
  <c r="D17" i="3" s="1"/>
  <c r="D29" i="3" s="1"/>
  <c r="D35" i="3" s="1"/>
  <c r="D12" i="3"/>
  <c r="D8" i="3"/>
  <c r="D29" i="4" l="1"/>
  <c r="I28" i="4"/>
  <c r="I26" i="4"/>
  <c r="H28" i="4"/>
  <c r="H26" i="4"/>
  <c r="I29" i="4" l="1"/>
  <c r="H29" i="4"/>
  <c r="F26" i="4" l="1"/>
  <c r="G26" i="4"/>
  <c r="E26" i="4"/>
  <c r="F34" i="3" l="1"/>
  <c r="G34" i="3"/>
  <c r="H34" i="3"/>
  <c r="I34" i="3"/>
  <c r="F28" i="3"/>
  <c r="G28" i="3"/>
  <c r="H28" i="3"/>
  <c r="I28" i="3"/>
  <c r="F24" i="3"/>
  <c r="G24" i="3"/>
  <c r="H24" i="3"/>
  <c r="I24" i="3"/>
  <c r="F16" i="3"/>
  <c r="G16" i="3"/>
  <c r="H16" i="3"/>
  <c r="I16" i="3"/>
  <c r="F12" i="3"/>
  <c r="G12" i="3"/>
  <c r="H12" i="3"/>
  <c r="I12" i="3"/>
  <c r="F8" i="3"/>
  <c r="G8" i="3"/>
  <c r="H8" i="3"/>
  <c r="I8" i="3"/>
  <c r="E34" i="3"/>
  <c r="E28" i="3"/>
  <c r="I17" i="3" l="1"/>
  <c r="I29" i="3" s="1"/>
  <c r="F17" i="3"/>
  <c r="F29" i="3" s="1"/>
  <c r="G17" i="3"/>
  <c r="G29" i="3" s="1"/>
  <c r="H17" i="3"/>
  <c r="H29" i="3"/>
  <c r="I31" i="3"/>
  <c r="I35" i="3" l="1"/>
  <c r="G28" i="4" l="1"/>
  <c r="E24" i="3"/>
  <c r="F31" i="3"/>
  <c r="F35" i="3" s="1"/>
  <c r="E24" i="4" l="1"/>
  <c r="F24" i="4"/>
  <c r="H31" i="3" l="1"/>
  <c r="H35" i="3" s="1"/>
  <c r="F28" i="4" l="1"/>
  <c r="E28" i="4"/>
  <c r="G31" i="3" l="1"/>
  <c r="G35" i="3" s="1"/>
  <c r="E12" i="3"/>
  <c r="E8" i="3"/>
  <c r="E31" i="3"/>
  <c r="E16" i="3" l="1"/>
  <c r="E17" i="3" s="1"/>
  <c r="E29" i="3" s="1"/>
  <c r="E35" i="3" s="1"/>
  <c r="G29" i="4"/>
  <c r="F29" i="4"/>
  <c r="E29" i="4"/>
</calcChain>
</file>

<file path=xl/sharedStrings.xml><?xml version="1.0" encoding="utf-8"?>
<sst xmlns="http://schemas.openxmlformats.org/spreadsheetml/2006/main" count="87" uniqueCount="78">
  <si>
    <t>Daňové príjmy</t>
  </si>
  <si>
    <t>Dane z príjmov, zisk.  a kap.majetku</t>
  </si>
  <si>
    <t>Výnos dane z príjmov</t>
  </si>
  <si>
    <t>Daň z majetku</t>
  </si>
  <si>
    <t>Daň z nehnuteľností - pozemky</t>
  </si>
  <si>
    <t>Daň z nehnuteľností - stavby</t>
  </si>
  <si>
    <t>Daň z bytov</t>
  </si>
  <si>
    <t>Domáce dane a služby</t>
  </si>
  <si>
    <t>Daň za psa</t>
  </si>
  <si>
    <t>Daň za užívanie verejného priestranstva</t>
  </si>
  <si>
    <t>Za služby spojené  s odvozom odpadu</t>
  </si>
  <si>
    <t>Nedaňové príjmy</t>
  </si>
  <si>
    <t>Prenájom pozemkov</t>
  </si>
  <si>
    <t>Prenájom budov a ostatných zariadení</t>
  </si>
  <si>
    <t>Granty a transfery</t>
  </si>
  <si>
    <t>Zo ŠR, matrika, EO, SÚ</t>
  </si>
  <si>
    <t>Bežné príjmy spolu</t>
  </si>
  <si>
    <t>Finančné operácie</t>
  </si>
  <si>
    <t>Kapitálové príjmy</t>
  </si>
  <si>
    <t>Príjmy spolu</t>
  </si>
  <si>
    <t>Predaj výrobkov, tovarov a služieb</t>
  </si>
  <si>
    <t>skutočnosť</t>
  </si>
  <si>
    <t>činnosť OcÚ</t>
  </si>
  <si>
    <t>01.1.2.</t>
  </si>
  <si>
    <t>03.2.0.</t>
  </si>
  <si>
    <t>04.1.2.</t>
  </si>
  <si>
    <t>04.5.1.</t>
  </si>
  <si>
    <t>05.1.0.</t>
  </si>
  <si>
    <t>05.4.0.</t>
  </si>
  <si>
    <t>06.3.0.</t>
  </si>
  <si>
    <t>08.2.0.</t>
  </si>
  <si>
    <t>08.3.0.</t>
  </si>
  <si>
    <t>08.4.0.</t>
  </si>
  <si>
    <t>10.2.0.</t>
  </si>
  <si>
    <t>Kapitálové výdavky spolu</t>
  </si>
  <si>
    <t>Výdavky spolu</t>
  </si>
  <si>
    <t>ostp</t>
  </si>
  <si>
    <t>zdroj</t>
  </si>
  <si>
    <t>popis</t>
  </si>
  <si>
    <t>audit, poplatky</t>
  </si>
  <si>
    <t>požiarna ochrana</t>
  </si>
  <si>
    <t>údržba miestnych komunikácií</t>
  </si>
  <si>
    <t>nakladanie s TKO</t>
  </si>
  <si>
    <t>verejné priestranstvá</t>
  </si>
  <si>
    <t>obecný vodovod</t>
  </si>
  <si>
    <t>verejné osvetlenie</t>
  </si>
  <si>
    <t>obecný rozhlas</t>
  </si>
  <si>
    <t>správa cintorínov a DS</t>
  </si>
  <si>
    <t>staroba</t>
  </si>
  <si>
    <t>02.2.0.</t>
  </si>
  <si>
    <t>úroky z úveru</t>
  </si>
  <si>
    <t>01.7.0.</t>
  </si>
  <si>
    <t>kultúrne služby</t>
  </si>
  <si>
    <t>civilná ochrana</t>
  </si>
  <si>
    <t>Bežné výdavky spolu</t>
  </si>
  <si>
    <t>očakávaná</t>
  </si>
  <si>
    <t>P r í j m y</t>
  </si>
  <si>
    <t>Príjem z RF</t>
  </si>
  <si>
    <t>V ý d a v k y</t>
  </si>
  <si>
    <t>01.1.1.</t>
  </si>
  <si>
    <t>všeobecná prac.oblasť</t>
  </si>
  <si>
    <t>Výdavkové finančné operácie</t>
  </si>
  <si>
    <t>Odber pozdemnej vody</t>
  </si>
  <si>
    <t>06.4.0.</t>
  </si>
  <si>
    <t>Bankové úvery - dlhodobé</t>
  </si>
  <si>
    <t>činnosť OcÚ (matrika,EO)</t>
  </si>
  <si>
    <t>Z dobropisov</t>
  </si>
  <si>
    <t>Z predaja pozemkov</t>
  </si>
  <si>
    <t>splátka istiny z bank.úv.dlhodob.</t>
  </si>
  <si>
    <t>Správne poplatky</t>
  </si>
  <si>
    <t>01.6.0.</t>
  </si>
  <si>
    <t>voľby</t>
  </si>
  <si>
    <t>Zo ŠR</t>
  </si>
  <si>
    <t>72H</t>
  </si>
  <si>
    <t xml:space="preserve">Zo ŠR </t>
  </si>
  <si>
    <t xml:space="preserve">Rozpočet obce Rykynčice na rok 2026 </t>
  </si>
  <si>
    <t>k 31.12.2025</t>
  </si>
  <si>
    <t>k 30.9.2025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</si>
</sst>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Fill="1"/>
    <xf numFmtId="0" fontId="3" fillId="0" borderId="0" xfId="0" applyFont="1"/>
    <xf numFmtId="0" fontId="4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0" fillId="2" borderId="1" xfId="0" applyFill="1" applyBorder="1"/>
    <xf numFmtId="3" fontId="0" fillId="0" borderId="1" xfId="0" applyNumberFormat="1" applyFill="1" applyBorder="1"/>
    <xf numFmtId="0" fontId="0" fillId="0" borderId="1" xfId="0" applyFill="1" applyBorder="1"/>
    <xf numFmtId="0" fontId="5" fillId="2" borderId="1" xfId="0" applyFont="1" applyFill="1" applyBorder="1"/>
    <xf numFmtId="0" fontId="0" fillId="0" borderId="1" xfId="0" applyNumberFormat="1" applyBorder="1"/>
    <xf numFmtId="14" fontId="0" fillId="0" borderId="1" xfId="0" applyNumberFormat="1" applyBorder="1"/>
    <xf numFmtId="0" fontId="0" fillId="3" borderId="1" xfId="0" applyFill="1" applyBorder="1"/>
    <xf numFmtId="3" fontId="0" fillId="3" borderId="1" xfId="0" applyNumberFormat="1" applyFill="1" applyBorder="1"/>
    <xf numFmtId="0" fontId="5" fillId="4" borderId="1" xfId="0" applyFont="1" applyFill="1" applyBorder="1"/>
    <xf numFmtId="0" fontId="0" fillId="0" borderId="1" xfId="0" applyFont="1" applyFill="1" applyBorder="1"/>
    <xf numFmtId="0" fontId="1" fillId="0" borderId="0" xfId="0" applyFont="1" applyFill="1"/>
    <xf numFmtId="0" fontId="1" fillId="4" borderId="1" xfId="0" applyFont="1" applyFill="1" applyBorder="1"/>
    <xf numFmtId="3" fontId="1" fillId="4" borderId="1" xfId="0" applyNumberFormat="1" applyFont="1" applyFill="1" applyBorder="1"/>
    <xf numFmtId="0" fontId="0" fillId="2" borderId="0" xfId="0" applyFill="1"/>
    <xf numFmtId="0" fontId="1" fillId="0" borderId="0" xfId="0" applyFont="1" applyFill="1" applyBorder="1"/>
    <xf numFmtId="3" fontId="0" fillId="0" borderId="1" xfId="0" applyNumberFormat="1" applyBorder="1" applyAlignment="1">
      <alignment horizontal="right"/>
    </xf>
    <xf numFmtId="3" fontId="0" fillId="6" borderId="1" xfId="0" applyNumberFormat="1" applyFill="1" applyBorder="1"/>
    <xf numFmtId="0" fontId="0" fillId="6" borderId="1" xfId="0" applyFill="1" applyBorder="1"/>
    <xf numFmtId="0" fontId="0" fillId="6" borderId="0" xfId="0" applyFill="1"/>
    <xf numFmtId="0" fontId="0" fillId="0" borderId="0" xfId="0" applyBorder="1"/>
    <xf numFmtId="0" fontId="4" fillId="0" borderId="0" xfId="0" applyFont="1" applyBorder="1"/>
    <xf numFmtId="0" fontId="0" fillId="6" borderId="0" xfId="0" applyFill="1" applyBorder="1"/>
    <xf numFmtId="0" fontId="0" fillId="0" borderId="0" xfId="0" applyFill="1" applyBorder="1"/>
    <xf numFmtId="14" fontId="0" fillId="0" borderId="0" xfId="0" applyNumberFormat="1" applyBorder="1"/>
    <xf numFmtId="0" fontId="0" fillId="0" borderId="0" xfId="0" applyFont="1" applyFill="1" applyBorder="1"/>
    <xf numFmtId="0" fontId="3" fillId="0" borderId="0" xfId="0" applyFont="1" applyBorder="1"/>
    <xf numFmtId="0" fontId="0" fillId="0" borderId="0" xfId="0" applyNumberFormat="1" applyBorder="1"/>
    <xf numFmtId="3" fontId="1" fillId="0" borderId="0" xfId="0" applyNumberFormat="1" applyFont="1" applyFill="1" applyBorder="1"/>
    <xf numFmtId="0" fontId="5" fillId="0" borderId="0" xfId="0" applyFont="1" applyFill="1" applyBorder="1"/>
    <xf numFmtId="0" fontId="1" fillId="5" borderId="1" xfId="0" applyNumberFormat="1" applyFont="1" applyFill="1" applyBorder="1"/>
    <xf numFmtId="0" fontId="1" fillId="5" borderId="1" xfId="0" applyFont="1" applyFill="1" applyBorder="1"/>
    <xf numFmtId="3" fontId="1" fillId="5" borderId="1" xfId="0" applyNumberFormat="1" applyFont="1" applyFill="1" applyBorder="1"/>
    <xf numFmtId="0" fontId="1" fillId="5" borderId="0" xfId="0" applyFont="1" applyFill="1"/>
    <xf numFmtId="0" fontId="1" fillId="5" borderId="0" xfId="0" applyNumberFormat="1" applyFont="1" applyFill="1" applyBorder="1"/>
    <xf numFmtId="0" fontId="1" fillId="5" borderId="0" xfId="0" applyFont="1" applyFill="1" applyBorder="1"/>
    <xf numFmtId="3" fontId="1" fillId="5" borderId="0" xfId="0" applyNumberFormat="1" applyFont="1" applyFill="1" applyBorder="1"/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3" fontId="0" fillId="0" borderId="0" xfId="0" applyNumberFormat="1" applyBorder="1"/>
    <xf numFmtId="0" fontId="0" fillId="3" borderId="0" xfId="0" applyFill="1" applyBorder="1"/>
    <xf numFmtId="3" fontId="0" fillId="3" borderId="0" xfId="0" applyNumberFormat="1" applyFill="1" applyBorder="1"/>
    <xf numFmtId="3" fontId="0" fillId="6" borderId="0" xfId="0" applyNumberFormat="1" applyFill="1" applyBorder="1"/>
    <xf numFmtId="3" fontId="0" fillId="0" borderId="0" xfId="0" applyNumberFormat="1" applyBorder="1" applyAlignment="1">
      <alignment horizontal="right"/>
    </xf>
    <xf numFmtId="3" fontId="0" fillId="0" borderId="0" xfId="0" applyNumberFormat="1" applyFill="1" applyBorder="1"/>
    <xf numFmtId="0" fontId="0" fillId="2" borderId="0" xfId="0" applyFill="1" applyBorder="1"/>
    <xf numFmtId="0" fontId="5" fillId="2" borderId="0" xfId="0" applyFont="1" applyFill="1" applyBorder="1"/>
    <xf numFmtId="0" fontId="0" fillId="7" borderId="1" xfId="0" applyFill="1" applyBorder="1"/>
    <xf numFmtId="0" fontId="0" fillId="7" borderId="0" xfId="0" applyFill="1"/>
    <xf numFmtId="0" fontId="0" fillId="7" borderId="0" xfId="0" applyFill="1" applyBorder="1"/>
    <xf numFmtId="3" fontId="0" fillId="7" borderId="1" xfId="0" applyNumberFormat="1" applyFill="1" applyBorder="1"/>
    <xf numFmtId="3" fontId="0" fillId="7" borderId="0" xfId="0" applyNumberFormat="1" applyFill="1" applyBorder="1"/>
    <xf numFmtId="3" fontId="0" fillId="6" borderId="1" xfId="0" applyNumberFormat="1" applyFill="1" applyBorder="1" applyAlignment="1">
      <alignment horizontal="right"/>
    </xf>
    <xf numFmtId="0" fontId="0" fillId="3" borderId="0" xfId="0" applyFill="1"/>
    <xf numFmtId="0" fontId="0" fillId="4" borderId="0" xfId="0" applyFill="1"/>
    <xf numFmtId="0" fontId="0" fillId="4" borderId="1" xfId="0" applyFill="1" applyBorder="1"/>
    <xf numFmtId="0" fontId="0" fillId="0" borderId="0" xfId="0" applyFont="1" applyFill="1"/>
    <xf numFmtId="0" fontId="0" fillId="4" borderId="0" xfId="0" applyFill="1" applyBorder="1"/>
    <xf numFmtId="0" fontId="1" fillId="4" borderId="0" xfId="0" applyFont="1" applyFill="1" applyBorder="1"/>
    <xf numFmtId="0" fontId="5" fillId="4" borderId="0" xfId="0" applyFont="1" applyFill="1" applyBorder="1"/>
    <xf numFmtId="0" fontId="0" fillId="4" borderId="1" xfId="0" applyFont="1" applyFill="1" applyBorder="1"/>
    <xf numFmtId="0" fontId="0" fillId="4" borderId="0" xfId="0" applyFont="1" applyFill="1" applyBorder="1"/>
    <xf numFmtId="0" fontId="0" fillId="8" borderId="0" xfId="0" applyFont="1" applyFill="1"/>
    <xf numFmtId="0" fontId="0" fillId="8" borderId="1" xfId="0" applyFont="1" applyFill="1" applyBorder="1"/>
    <xf numFmtId="0" fontId="0" fillId="8" borderId="1" xfId="0" applyFill="1" applyBorder="1"/>
    <xf numFmtId="0" fontId="6" fillId="0" borderId="1" xfId="0" applyFont="1" applyBorder="1"/>
    <xf numFmtId="0" fontId="7" fillId="0" borderId="0" xfId="0" applyFont="1"/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41"/>
  <sheetViews>
    <sheetView zoomScale="118" zoomScaleNormal="118" workbookViewId="0">
      <selection activeCell="E1" sqref="E1"/>
    </sheetView>
  </sheetViews>
  <sheetFormatPr defaultRowHeight="15" x14ac:dyDescent="0.25"/>
  <cols>
    <col min="1" max="1" width="9.42578125" customWidth="1"/>
    <col min="2" max="2" width="6.7109375" customWidth="1"/>
    <col min="3" max="3" width="35.85546875" customWidth="1"/>
    <col min="4" max="4" width="12.28515625" style="69" customWidth="1"/>
    <col min="5" max="6" width="11.7109375" customWidth="1"/>
    <col min="7" max="7" width="12.28515625" style="69" customWidth="1"/>
    <col min="8" max="9" width="12.28515625" customWidth="1"/>
    <col min="14" max="14" width="26.28515625" customWidth="1"/>
    <col min="16" max="16" width="11.85546875" customWidth="1"/>
    <col min="17" max="17" width="11" customWidth="1"/>
  </cols>
  <sheetData>
    <row r="1" spans="1:21" ht="23.25" x14ac:dyDescent="0.35">
      <c r="A1" s="2" t="s">
        <v>75</v>
      </c>
      <c r="B1" s="2"/>
      <c r="C1" s="2"/>
      <c r="D1" s="63"/>
      <c r="E1" s="3"/>
      <c r="G1" s="63"/>
    </row>
    <row r="2" spans="1:21" ht="21" x14ac:dyDescent="0.35">
      <c r="A2" s="3" t="s">
        <v>56</v>
      </c>
      <c r="B2" s="3"/>
      <c r="D2" s="63"/>
      <c r="G2" s="63"/>
    </row>
    <row r="3" spans="1:21" ht="21" x14ac:dyDescent="0.35">
      <c r="A3" s="3"/>
      <c r="B3" s="3"/>
      <c r="D3" s="63"/>
      <c r="G3" s="63"/>
    </row>
    <row r="4" spans="1:21" ht="15" customHeight="1" x14ac:dyDescent="0.25">
      <c r="A4" s="83"/>
      <c r="B4" s="75"/>
      <c r="C4" s="83"/>
      <c r="D4" s="78">
        <v>2025</v>
      </c>
      <c r="E4" s="5"/>
      <c r="F4" s="4" t="s">
        <v>55</v>
      </c>
      <c r="G4" s="78">
        <v>2026</v>
      </c>
      <c r="H4" s="75">
        <v>2027</v>
      </c>
      <c r="I4" s="75">
        <v>2028</v>
      </c>
      <c r="L4" s="74"/>
      <c r="M4" s="74"/>
      <c r="N4" s="74"/>
      <c r="O4" s="81"/>
      <c r="P4" s="44"/>
      <c r="Q4" s="27"/>
      <c r="R4" s="82"/>
      <c r="S4" s="74"/>
      <c r="T4" s="74"/>
      <c r="U4" s="27"/>
    </row>
    <row r="5" spans="1:21" ht="15" customHeight="1" x14ac:dyDescent="0.25">
      <c r="A5" s="83"/>
      <c r="B5" s="76"/>
      <c r="C5" s="83"/>
      <c r="D5" s="79"/>
      <c r="E5" s="6" t="s">
        <v>21</v>
      </c>
      <c r="F5" s="4" t="s">
        <v>21</v>
      </c>
      <c r="G5" s="79"/>
      <c r="H5" s="76"/>
      <c r="I5" s="76"/>
      <c r="L5" s="74"/>
      <c r="M5" s="74"/>
      <c r="N5" s="74"/>
      <c r="O5" s="81"/>
      <c r="P5" s="45"/>
      <c r="Q5" s="27"/>
      <c r="R5" s="82"/>
      <c r="S5" s="74"/>
      <c r="T5" s="74"/>
      <c r="U5" s="27"/>
    </row>
    <row r="6" spans="1:21" ht="18.75" customHeight="1" x14ac:dyDescent="0.25">
      <c r="A6" s="83"/>
      <c r="B6" s="77"/>
      <c r="C6" s="83"/>
      <c r="D6" s="80"/>
      <c r="E6" s="4" t="s">
        <v>77</v>
      </c>
      <c r="F6" s="4" t="s">
        <v>76</v>
      </c>
      <c r="G6" s="80"/>
      <c r="H6" s="77"/>
      <c r="I6" s="77"/>
      <c r="L6" s="74"/>
      <c r="M6" s="74"/>
      <c r="N6" s="74"/>
      <c r="O6" s="81"/>
      <c r="P6" s="27"/>
      <c r="Q6" s="27"/>
      <c r="R6" s="82"/>
      <c r="S6" s="74"/>
      <c r="T6" s="74"/>
      <c r="U6" s="27"/>
    </row>
    <row r="7" spans="1:21" x14ac:dyDescent="0.25">
      <c r="A7" s="7">
        <v>111003</v>
      </c>
      <c r="B7" s="7">
        <v>41</v>
      </c>
      <c r="C7" s="4" t="s">
        <v>2</v>
      </c>
      <c r="D7" s="70">
        <v>72000</v>
      </c>
      <c r="E7" s="4">
        <v>58819</v>
      </c>
      <c r="F7" s="4">
        <v>78000</v>
      </c>
      <c r="G7" s="70">
        <v>85000</v>
      </c>
      <c r="H7" s="4">
        <v>87000</v>
      </c>
      <c r="I7" s="4">
        <v>91000</v>
      </c>
      <c r="L7" s="46"/>
      <c r="M7" s="46"/>
      <c r="N7" s="27"/>
      <c r="O7" s="27"/>
      <c r="P7" s="27"/>
      <c r="Q7" s="27"/>
      <c r="R7" s="27"/>
      <c r="S7" s="27"/>
      <c r="T7" s="27"/>
      <c r="U7" s="27"/>
    </row>
    <row r="8" spans="1:21" s="55" customFormat="1" x14ac:dyDescent="0.25">
      <c r="A8" s="54">
        <v>110</v>
      </c>
      <c r="B8" s="54"/>
      <c r="C8" s="54" t="s">
        <v>1</v>
      </c>
      <c r="D8" s="54">
        <f t="shared" ref="D8" si="0">D7</f>
        <v>72000</v>
      </c>
      <c r="E8" s="54">
        <f t="shared" ref="E8:I8" si="1">E7</f>
        <v>58819</v>
      </c>
      <c r="F8" s="54">
        <f t="shared" si="1"/>
        <v>78000</v>
      </c>
      <c r="G8" s="54">
        <f t="shared" si="1"/>
        <v>85000</v>
      </c>
      <c r="H8" s="54">
        <f t="shared" si="1"/>
        <v>87000</v>
      </c>
      <c r="I8" s="54">
        <f t="shared" si="1"/>
        <v>91000</v>
      </c>
      <c r="L8" s="56"/>
      <c r="M8" s="56"/>
      <c r="N8" s="56"/>
      <c r="O8" s="56"/>
      <c r="P8" s="56"/>
      <c r="Q8" s="56"/>
      <c r="R8" s="56"/>
      <c r="S8" s="56"/>
      <c r="T8" s="56"/>
      <c r="U8" s="56"/>
    </row>
    <row r="9" spans="1:21" x14ac:dyDescent="0.25">
      <c r="A9" s="7">
        <v>121001</v>
      </c>
      <c r="B9" s="7">
        <v>41</v>
      </c>
      <c r="C9" s="4" t="s">
        <v>4</v>
      </c>
      <c r="D9" s="70">
        <v>13000</v>
      </c>
      <c r="E9" s="4">
        <v>13528</v>
      </c>
      <c r="F9" s="4">
        <v>13700</v>
      </c>
      <c r="G9" s="70">
        <v>13700</v>
      </c>
      <c r="H9" s="4">
        <v>13700</v>
      </c>
      <c r="I9" s="4">
        <v>13700</v>
      </c>
      <c r="L9" s="46"/>
      <c r="M9" s="46"/>
      <c r="N9" s="27"/>
      <c r="O9" s="27"/>
      <c r="P9" s="27"/>
      <c r="Q9" s="27"/>
      <c r="R9" s="27"/>
      <c r="S9" s="27"/>
      <c r="T9" s="27"/>
      <c r="U9" s="27"/>
    </row>
    <row r="10" spans="1:21" x14ac:dyDescent="0.25">
      <c r="A10" s="7">
        <v>121002</v>
      </c>
      <c r="B10" s="7">
        <v>41</v>
      </c>
      <c r="C10" s="4" t="s">
        <v>5</v>
      </c>
      <c r="D10" s="70">
        <v>8600</v>
      </c>
      <c r="E10" s="4">
        <v>7693</v>
      </c>
      <c r="F10" s="4">
        <v>8600</v>
      </c>
      <c r="G10" s="70">
        <v>8600</v>
      </c>
      <c r="H10" s="4">
        <v>8600</v>
      </c>
      <c r="I10" s="4">
        <v>8600</v>
      </c>
      <c r="L10" s="46"/>
      <c r="M10" s="46"/>
      <c r="N10" s="27"/>
      <c r="O10" s="27"/>
      <c r="P10" s="27"/>
      <c r="Q10" s="27"/>
      <c r="R10" s="27"/>
      <c r="S10" s="27"/>
      <c r="T10" s="27"/>
      <c r="U10" s="27"/>
    </row>
    <row r="11" spans="1:21" x14ac:dyDescent="0.25">
      <c r="A11" s="7">
        <v>121003</v>
      </c>
      <c r="B11" s="7">
        <v>41</v>
      </c>
      <c r="C11" s="4" t="s">
        <v>6</v>
      </c>
      <c r="D11" s="70">
        <v>50</v>
      </c>
      <c r="E11" s="4">
        <v>56</v>
      </c>
      <c r="F11" s="4">
        <v>56</v>
      </c>
      <c r="G11" s="70">
        <v>55</v>
      </c>
      <c r="H11" s="4">
        <v>55</v>
      </c>
      <c r="I11" s="4">
        <v>55</v>
      </c>
      <c r="L11" s="46"/>
      <c r="M11" s="46"/>
      <c r="N11" s="27"/>
      <c r="O11" s="27"/>
      <c r="P11" s="27"/>
      <c r="Q11" s="27"/>
      <c r="R11" s="27"/>
      <c r="S11" s="27"/>
      <c r="T11" s="27"/>
      <c r="U11" s="27"/>
    </row>
    <row r="12" spans="1:21" s="55" customFormat="1" x14ac:dyDescent="0.25">
      <c r="A12" s="54">
        <v>120</v>
      </c>
      <c r="B12" s="54"/>
      <c r="C12" s="54" t="s">
        <v>3</v>
      </c>
      <c r="D12" s="54">
        <f t="shared" ref="D12" si="2">D9+D10+D11</f>
        <v>21650</v>
      </c>
      <c r="E12" s="54">
        <f t="shared" ref="E12:I12" si="3">E9+E10+E11</f>
        <v>21277</v>
      </c>
      <c r="F12" s="54">
        <f t="shared" si="3"/>
        <v>22356</v>
      </c>
      <c r="G12" s="54">
        <f t="shared" si="3"/>
        <v>22355</v>
      </c>
      <c r="H12" s="54">
        <f t="shared" si="3"/>
        <v>22355</v>
      </c>
      <c r="I12" s="54">
        <f t="shared" si="3"/>
        <v>22355</v>
      </c>
      <c r="L12" s="56"/>
      <c r="M12" s="56"/>
      <c r="N12" s="56"/>
      <c r="O12" s="56"/>
      <c r="P12" s="56"/>
      <c r="Q12" s="56"/>
      <c r="R12" s="56"/>
      <c r="S12" s="56"/>
      <c r="T12" s="56"/>
      <c r="U12" s="56"/>
    </row>
    <row r="13" spans="1:21" x14ac:dyDescent="0.25">
      <c r="A13" s="7">
        <v>133001</v>
      </c>
      <c r="B13" s="7">
        <v>41</v>
      </c>
      <c r="C13" s="4" t="s">
        <v>8</v>
      </c>
      <c r="D13" s="70">
        <v>750</v>
      </c>
      <c r="E13" s="4">
        <v>600</v>
      </c>
      <c r="F13" s="4">
        <v>800</v>
      </c>
      <c r="G13" s="70">
        <v>800</v>
      </c>
      <c r="H13" s="4">
        <v>800</v>
      </c>
      <c r="I13" s="4">
        <v>800</v>
      </c>
      <c r="L13" s="46"/>
      <c r="M13" s="46"/>
      <c r="N13" s="27"/>
      <c r="O13" s="27"/>
      <c r="P13" s="27"/>
      <c r="Q13" s="27"/>
      <c r="R13" s="27"/>
      <c r="S13" s="27"/>
      <c r="T13" s="27"/>
      <c r="U13" s="27"/>
    </row>
    <row r="14" spans="1:21" x14ac:dyDescent="0.25">
      <c r="A14" s="7">
        <v>133012</v>
      </c>
      <c r="B14" s="7">
        <v>41</v>
      </c>
      <c r="C14" s="4" t="s">
        <v>9</v>
      </c>
      <c r="D14" s="70">
        <v>0</v>
      </c>
      <c r="E14" s="4">
        <v>0</v>
      </c>
      <c r="F14" s="4">
        <v>0</v>
      </c>
      <c r="G14" s="70">
        <v>0</v>
      </c>
      <c r="H14" s="4">
        <v>0</v>
      </c>
      <c r="I14" s="4">
        <v>0</v>
      </c>
      <c r="L14" s="46"/>
      <c r="M14" s="46"/>
      <c r="N14" s="27"/>
      <c r="O14" s="27"/>
      <c r="P14" s="27"/>
      <c r="Q14" s="27"/>
      <c r="R14" s="27"/>
      <c r="S14" s="27"/>
      <c r="T14" s="27"/>
      <c r="U14" s="27"/>
    </row>
    <row r="15" spans="1:21" x14ac:dyDescent="0.25">
      <c r="A15" s="7">
        <v>133013</v>
      </c>
      <c r="B15" s="7">
        <v>41</v>
      </c>
      <c r="C15" s="4" t="s">
        <v>10</v>
      </c>
      <c r="D15" s="70">
        <v>8000</v>
      </c>
      <c r="E15" s="4">
        <v>6386</v>
      </c>
      <c r="F15" s="4">
        <v>8000</v>
      </c>
      <c r="G15" s="70">
        <v>8000</v>
      </c>
      <c r="H15" s="4">
        <v>8000</v>
      </c>
      <c r="I15" s="4">
        <v>8000</v>
      </c>
      <c r="L15" s="46"/>
      <c r="M15" s="46"/>
      <c r="N15" s="27"/>
      <c r="O15" s="27"/>
      <c r="P15" s="27"/>
      <c r="Q15" s="27"/>
      <c r="R15" s="27"/>
      <c r="S15" s="27"/>
      <c r="T15" s="27"/>
      <c r="U15" s="27"/>
    </row>
    <row r="16" spans="1:21" s="55" customFormat="1" x14ac:dyDescent="0.25">
      <c r="A16" s="57">
        <v>130</v>
      </c>
      <c r="B16" s="57"/>
      <c r="C16" s="54" t="s">
        <v>7</v>
      </c>
      <c r="D16" s="54">
        <f t="shared" ref="D16" si="4">D13+D14+D15</f>
        <v>8750</v>
      </c>
      <c r="E16" s="54">
        <f t="shared" ref="E16:I16" si="5">E13+E14+E15</f>
        <v>6986</v>
      </c>
      <c r="F16" s="54">
        <f t="shared" si="5"/>
        <v>8800</v>
      </c>
      <c r="G16" s="54">
        <f t="shared" si="5"/>
        <v>8800</v>
      </c>
      <c r="H16" s="54">
        <f t="shared" si="5"/>
        <v>8800</v>
      </c>
      <c r="I16" s="54">
        <f t="shared" si="5"/>
        <v>8800</v>
      </c>
      <c r="L16" s="58"/>
      <c r="M16" s="58"/>
      <c r="N16" s="56"/>
      <c r="O16" s="56"/>
      <c r="P16" s="56"/>
      <c r="Q16" s="56"/>
      <c r="R16" s="56"/>
      <c r="S16" s="56"/>
      <c r="T16" s="56"/>
      <c r="U16" s="56"/>
    </row>
    <row r="17" spans="1:21" s="60" customFormat="1" x14ac:dyDescent="0.25">
      <c r="A17" s="14">
        <v>100</v>
      </c>
      <c r="B17" s="14"/>
      <c r="C17" s="14" t="s">
        <v>0</v>
      </c>
      <c r="D17" s="14">
        <f t="shared" ref="D17" si="6">D8+D12+D16</f>
        <v>102400</v>
      </c>
      <c r="E17" s="14">
        <f t="shared" ref="E17:I17" si="7">E8+E12+E16</f>
        <v>87082</v>
      </c>
      <c r="F17" s="14">
        <f t="shared" si="7"/>
        <v>109156</v>
      </c>
      <c r="G17" s="14">
        <f t="shared" si="7"/>
        <v>116155</v>
      </c>
      <c r="H17" s="14">
        <f t="shared" si="7"/>
        <v>118155</v>
      </c>
      <c r="I17" s="14">
        <f t="shared" si="7"/>
        <v>122155</v>
      </c>
      <c r="L17" s="47"/>
      <c r="M17" s="47"/>
      <c r="N17" s="47"/>
      <c r="O17" s="47"/>
      <c r="P17" s="47"/>
      <c r="Q17" s="47"/>
      <c r="R17" s="47"/>
      <c r="S17" s="47"/>
      <c r="T17" s="47"/>
      <c r="U17" s="47"/>
    </row>
    <row r="18" spans="1:21" x14ac:dyDescent="0.25">
      <c r="A18" s="7">
        <v>212002</v>
      </c>
      <c r="B18" s="7">
        <v>41</v>
      </c>
      <c r="C18" s="4" t="s">
        <v>12</v>
      </c>
      <c r="D18" s="70">
        <v>1500</v>
      </c>
      <c r="E18" s="4">
        <v>545</v>
      </c>
      <c r="F18" s="4">
        <v>1900</v>
      </c>
      <c r="G18" s="70">
        <v>1900</v>
      </c>
      <c r="H18" s="4">
        <v>1900</v>
      </c>
      <c r="I18" s="4">
        <v>1900</v>
      </c>
      <c r="L18" s="46"/>
      <c r="M18" s="46"/>
      <c r="N18" s="27"/>
      <c r="O18" s="27"/>
      <c r="P18" s="27"/>
      <c r="Q18" s="27"/>
      <c r="R18" s="27"/>
      <c r="S18" s="27"/>
      <c r="T18" s="27"/>
      <c r="U18" s="27"/>
    </row>
    <row r="19" spans="1:21" x14ac:dyDescent="0.25">
      <c r="A19" s="7">
        <v>212003</v>
      </c>
      <c r="B19" s="7">
        <v>41</v>
      </c>
      <c r="C19" s="4" t="s">
        <v>13</v>
      </c>
      <c r="D19" s="70">
        <v>300</v>
      </c>
      <c r="E19" s="4">
        <v>493</v>
      </c>
      <c r="F19" s="4">
        <v>500</v>
      </c>
      <c r="G19" s="70">
        <v>500</v>
      </c>
      <c r="H19" s="4">
        <v>500</v>
      </c>
      <c r="I19" s="4">
        <v>500</v>
      </c>
      <c r="L19" s="46"/>
      <c r="M19" s="46"/>
      <c r="N19" s="27"/>
      <c r="O19" s="27"/>
      <c r="P19" s="27"/>
      <c r="Q19" s="27"/>
      <c r="R19" s="27"/>
      <c r="S19" s="27"/>
      <c r="T19" s="27"/>
      <c r="U19" s="27"/>
    </row>
    <row r="20" spans="1:21" x14ac:dyDescent="0.25">
      <c r="A20" s="7">
        <v>221002</v>
      </c>
      <c r="B20" s="7">
        <v>41</v>
      </c>
      <c r="C20" s="4" t="s">
        <v>69</v>
      </c>
      <c r="D20" s="70">
        <v>400</v>
      </c>
      <c r="E20" s="4">
        <v>419</v>
      </c>
      <c r="F20" s="4">
        <v>450</v>
      </c>
      <c r="G20" s="70">
        <v>445</v>
      </c>
      <c r="H20" s="4">
        <v>445</v>
      </c>
      <c r="I20" s="4">
        <v>445</v>
      </c>
      <c r="L20" s="46"/>
      <c r="M20" s="46"/>
      <c r="N20" s="27"/>
      <c r="O20" s="27"/>
      <c r="P20" s="27"/>
      <c r="Q20" s="27"/>
      <c r="R20" s="27"/>
      <c r="S20" s="27"/>
      <c r="T20" s="27"/>
      <c r="U20" s="27"/>
    </row>
    <row r="21" spans="1:21" x14ac:dyDescent="0.25">
      <c r="A21" s="7">
        <v>223001</v>
      </c>
      <c r="B21" s="7">
        <v>41</v>
      </c>
      <c r="C21" s="4" t="s">
        <v>20</v>
      </c>
      <c r="D21" s="70">
        <v>300</v>
      </c>
      <c r="E21" s="4">
        <v>1111</v>
      </c>
      <c r="F21" s="4">
        <v>1300</v>
      </c>
      <c r="G21" s="70">
        <v>100</v>
      </c>
      <c r="H21" s="4">
        <v>100</v>
      </c>
      <c r="I21" s="4">
        <v>100</v>
      </c>
      <c r="L21" s="46"/>
      <c r="M21" s="46"/>
      <c r="N21" s="27"/>
      <c r="O21" s="27"/>
      <c r="P21" s="27"/>
      <c r="Q21" s="27"/>
      <c r="R21" s="27"/>
      <c r="S21" s="27"/>
      <c r="T21" s="27"/>
      <c r="U21" s="27"/>
    </row>
    <row r="22" spans="1:21" x14ac:dyDescent="0.25">
      <c r="A22" s="7">
        <v>229002</v>
      </c>
      <c r="B22" s="7">
        <v>41</v>
      </c>
      <c r="C22" s="4" t="s">
        <v>62</v>
      </c>
      <c r="D22" s="70">
        <v>7000</v>
      </c>
      <c r="E22" s="4">
        <v>4023</v>
      </c>
      <c r="F22" s="4">
        <v>7500</v>
      </c>
      <c r="G22" s="70">
        <v>7500</v>
      </c>
      <c r="H22" s="4">
        <v>7500</v>
      </c>
      <c r="I22" s="4">
        <v>7500</v>
      </c>
      <c r="L22" s="46"/>
      <c r="M22" s="46"/>
      <c r="N22" s="27"/>
      <c r="O22" s="27"/>
      <c r="P22" s="27"/>
      <c r="Q22" s="27"/>
      <c r="R22" s="27"/>
      <c r="S22" s="27"/>
      <c r="T22" s="27"/>
      <c r="U22" s="27"/>
    </row>
    <row r="23" spans="1:21" x14ac:dyDescent="0.25">
      <c r="A23" s="7">
        <v>292012</v>
      </c>
      <c r="B23" s="7">
        <v>41</v>
      </c>
      <c r="C23" s="4" t="s">
        <v>66</v>
      </c>
      <c r="D23" s="70">
        <v>0</v>
      </c>
      <c r="E23" s="4">
        <v>0</v>
      </c>
      <c r="F23" s="4">
        <v>0</v>
      </c>
      <c r="G23" s="70">
        <v>0</v>
      </c>
      <c r="H23" s="4">
        <v>0</v>
      </c>
      <c r="I23" s="4">
        <v>0</v>
      </c>
      <c r="L23" s="46"/>
      <c r="M23" s="46"/>
      <c r="N23" s="27"/>
      <c r="O23" s="27"/>
      <c r="P23" s="27"/>
      <c r="Q23" s="27"/>
      <c r="R23" s="27"/>
      <c r="S23" s="27"/>
      <c r="T23" s="27"/>
      <c r="U23" s="27"/>
    </row>
    <row r="24" spans="1:21" x14ac:dyDescent="0.25">
      <c r="A24" s="15">
        <v>200</v>
      </c>
      <c r="B24" s="15"/>
      <c r="C24" s="14" t="s">
        <v>11</v>
      </c>
      <c r="D24" s="14">
        <f t="shared" ref="D24:I24" si="8">SUM(D18:D23)</f>
        <v>9500</v>
      </c>
      <c r="E24" s="14">
        <f t="shared" si="8"/>
        <v>6591</v>
      </c>
      <c r="F24" s="14">
        <f t="shared" si="8"/>
        <v>11650</v>
      </c>
      <c r="G24" s="14">
        <f t="shared" si="8"/>
        <v>10445</v>
      </c>
      <c r="H24" s="14">
        <f t="shared" si="8"/>
        <v>10445</v>
      </c>
      <c r="I24" s="14">
        <f t="shared" si="8"/>
        <v>10445</v>
      </c>
      <c r="J24" s="14"/>
      <c r="L24" s="48"/>
      <c r="M24" s="48"/>
      <c r="N24" s="47"/>
      <c r="O24" s="47"/>
      <c r="P24" s="47"/>
      <c r="Q24" s="47"/>
      <c r="R24" s="47"/>
      <c r="S24" s="47"/>
      <c r="T24" s="47"/>
      <c r="U24" s="27"/>
    </row>
    <row r="25" spans="1:21" s="1" customFormat="1" x14ac:dyDescent="0.25">
      <c r="A25" s="9">
        <v>312001</v>
      </c>
      <c r="B25" s="9">
        <v>111</v>
      </c>
      <c r="C25" s="10" t="s">
        <v>72</v>
      </c>
      <c r="D25" s="70">
        <v>0</v>
      </c>
      <c r="E25" s="10">
        <v>2381</v>
      </c>
      <c r="F25" s="10">
        <v>2381</v>
      </c>
      <c r="G25" s="70">
        <v>1400</v>
      </c>
      <c r="H25" s="10">
        <v>1400</v>
      </c>
      <c r="I25" s="10">
        <v>1400</v>
      </c>
      <c r="L25" s="51"/>
      <c r="M25" s="51"/>
      <c r="N25" s="30"/>
      <c r="O25" s="30"/>
      <c r="P25" s="30"/>
      <c r="Q25" s="30"/>
      <c r="R25" s="30"/>
      <c r="S25" s="30"/>
      <c r="T25" s="30"/>
      <c r="U25" s="30"/>
    </row>
    <row r="26" spans="1:21" s="26" customFormat="1" x14ac:dyDescent="0.25">
      <c r="A26" s="24">
        <v>312012</v>
      </c>
      <c r="B26" s="59" t="s">
        <v>73</v>
      </c>
      <c r="C26" s="25" t="s">
        <v>74</v>
      </c>
      <c r="D26" s="70">
        <v>0</v>
      </c>
      <c r="E26" s="25">
        <v>317</v>
      </c>
      <c r="F26" s="25">
        <v>426</v>
      </c>
      <c r="G26" s="70">
        <v>0</v>
      </c>
      <c r="H26" s="25">
        <v>0</v>
      </c>
      <c r="I26" s="25">
        <v>0</v>
      </c>
      <c r="L26" s="49"/>
      <c r="M26" s="49"/>
      <c r="N26" s="29"/>
      <c r="O26" s="29"/>
      <c r="P26" s="29"/>
      <c r="Q26" s="29"/>
      <c r="R26" s="29"/>
      <c r="S26" s="29"/>
      <c r="T26" s="29"/>
      <c r="U26" s="29"/>
    </row>
    <row r="27" spans="1:21" x14ac:dyDescent="0.25">
      <c r="A27" s="7">
        <v>312012</v>
      </c>
      <c r="B27" s="7">
        <v>111</v>
      </c>
      <c r="C27" s="4" t="s">
        <v>15</v>
      </c>
      <c r="D27" s="70">
        <v>2800</v>
      </c>
      <c r="E27" s="4">
        <v>3437</v>
      </c>
      <c r="F27" s="4">
        <v>3437</v>
      </c>
      <c r="G27" s="70">
        <v>2800</v>
      </c>
      <c r="H27" s="4">
        <v>2800</v>
      </c>
      <c r="I27" s="4">
        <v>2800</v>
      </c>
      <c r="L27" s="46"/>
      <c r="M27" s="46"/>
      <c r="N27" s="27"/>
      <c r="O27" s="27"/>
      <c r="P27" s="27"/>
      <c r="Q27" s="27"/>
      <c r="R27" s="27"/>
      <c r="S27" s="27"/>
      <c r="T27" s="27"/>
      <c r="U27" s="27"/>
    </row>
    <row r="28" spans="1:21" s="1" customFormat="1" x14ac:dyDescent="0.25">
      <c r="A28" s="15">
        <v>300</v>
      </c>
      <c r="B28" s="15"/>
      <c r="C28" s="14" t="s">
        <v>14</v>
      </c>
      <c r="D28" s="14">
        <f t="shared" ref="D28:I28" si="9">SUM(D25:D27)</f>
        <v>2800</v>
      </c>
      <c r="E28" s="14">
        <f t="shared" si="9"/>
        <v>6135</v>
      </c>
      <c r="F28" s="14">
        <f t="shared" si="9"/>
        <v>6244</v>
      </c>
      <c r="G28" s="14">
        <f t="shared" si="9"/>
        <v>4200</v>
      </c>
      <c r="H28" s="14">
        <f t="shared" si="9"/>
        <v>4200</v>
      </c>
      <c r="I28" s="14">
        <f t="shared" si="9"/>
        <v>4200</v>
      </c>
      <c r="L28" s="48"/>
      <c r="M28" s="48"/>
      <c r="N28" s="47"/>
      <c r="O28" s="47"/>
      <c r="P28" s="47"/>
      <c r="Q28" s="47"/>
      <c r="R28" s="47"/>
      <c r="S28" s="47"/>
      <c r="T28" s="47"/>
      <c r="U28" s="30"/>
    </row>
    <row r="29" spans="1:21" s="61" customFormat="1" ht="15.75" x14ac:dyDescent="0.25">
      <c r="A29" s="62"/>
      <c r="B29" s="62"/>
      <c r="C29" s="19" t="s">
        <v>16</v>
      </c>
      <c r="D29" s="16">
        <f t="shared" ref="D29:I29" si="10">D17+D24+D28</f>
        <v>114700</v>
      </c>
      <c r="E29" s="16">
        <f t="shared" si="10"/>
        <v>99808</v>
      </c>
      <c r="F29" s="16">
        <f t="shared" si="10"/>
        <v>127050</v>
      </c>
      <c r="G29" s="16">
        <f t="shared" si="10"/>
        <v>130800</v>
      </c>
      <c r="H29" s="16">
        <f t="shared" si="10"/>
        <v>132800</v>
      </c>
      <c r="I29" s="16">
        <f t="shared" si="10"/>
        <v>136800</v>
      </c>
      <c r="L29" s="64"/>
      <c r="M29" s="64"/>
      <c r="N29" s="65"/>
      <c r="O29" s="66"/>
      <c r="P29" s="66"/>
      <c r="Q29" s="66"/>
      <c r="R29" s="66"/>
      <c r="S29" s="66"/>
      <c r="T29" s="66"/>
      <c r="U29" s="64"/>
    </row>
    <row r="30" spans="1:21" x14ac:dyDescent="0.25">
      <c r="A30" s="7">
        <v>233001</v>
      </c>
      <c r="B30" s="23">
        <v>41</v>
      </c>
      <c r="C30" s="4" t="s">
        <v>67</v>
      </c>
      <c r="D30" s="70">
        <v>0</v>
      </c>
      <c r="E30" s="4">
        <v>250</v>
      </c>
      <c r="F30" s="4">
        <v>250</v>
      </c>
      <c r="G30" s="70">
        <v>0</v>
      </c>
      <c r="H30" s="4">
        <v>0</v>
      </c>
      <c r="I30" s="4">
        <v>0</v>
      </c>
      <c r="L30" s="46"/>
      <c r="M30" s="50"/>
      <c r="N30" s="27"/>
      <c r="O30" s="27"/>
      <c r="P30" s="27"/>
      <c r="Q30" s="27"/>
      <c r="R30" s="27"/>
      <c r="S30" s="27"/>
      <c r="T30" s="27"/>
      <c r="U30" s="27"/>
    </row>
    <row r="31" spans="1:21" s="61" customFormat="1" x14ac:dyDescent="0.25">
      <c r="A31" s="62"/>
      <c r="B31" s="62"/>
      <c r="C31" s="67" t="s">
        <v>18</v>
      </c>
      <c r="D31" s="62">
        <f t="shared" ref="D31" si="11">SUM(D30:D30)</f>
        <v>0</v>
      </c>
      <c r="E31" s="62">
        <f t="shared" ref="E31:H31" si="12">SUM(E30:E30)</f>
        <v>250</v>
      </c>
      <c r="F31" s="62">
        <f>SUM(F30)</f>
        <v>250</v>
      </c>
      <c r="G31" s="62">
        <f t="shared" si="12"/>
        <v>0</v>
      </c>
      <c r="H31" s="62">
        <f t="shared" si="12"/>
        <v>0</v>
      </c>
      <c r="I31" s="62">
        <f t="shared" ref="I31" si="13">SUM(I30:I30)</f>
        <v>0</v>
      </c>
      <c r="L31" s="64"/>
      <c r="M31" s="64"/>
      <c r="N31" s="68"/>
      <c r="O31" s="64"/>
      <c r="P31" s="64"/>
      <c r="Q31" s="64"/>
      <c r="R31" s="64"/>
      <c r="S31" s="64"/>
      <c r="T31" s="64"/>
      <c r="U31" s="64"/>
    </row>
    <row r="32" spans="1:21" x14ac:dyDescent="0.25">
      <c r="A32" s="9">
        <v>454001</v>
      </c>
      <c r="B32" s="9">
        <v>46</v>
      </c>
      <c r="C32" s="10" t="s">
        <v>57</v>
      </c>
      <c r="D32" s="70">
        <v>0</v>
      </c>
      <c r="E32" s="10">
        <v>0</v>
      </c>
      <c r="F32" s="10">
        <v>0</v>
      </c>
      <c r="G32" s="70">
        <v>0</v>
      </c>
      <c r="H32" s="4">
        <v>0</v>
      </c>
      <c r="I32" s="4">
        <v>0</v>
      </c>
      <c r="L32" s="51"/>
      <c r="M32" s="51"/>
      <c r="N32" s="30"/>
      <c r="O32" s="30"/>
      <c r="P32" s="30"/>
      <c r="Q32" s="30"/>
      <c r="R32" s="27"/>
      <c r="S32" s="27"/>
      <c r="T32" s="27"/>
      <c r="U32" s="27"/>
    </row>
    <row r="33" spans="1:21" x14ac:dyDescent="0.25">
      <c r="A33" s="9">
        <v>513002</v>
      </c>
      <c r="B33" s="9">
        <v>52</v>
      </c>
      <c r="C33" s="10" t="s">
        <v>64</v>
      </c>
      <c r="D33" s="70">
        <v>0</v>
      </c>
      <c r="E33" s="10">
        <v>0</v>
      </c>
      <c r="F33" s="10">
        <v>0</v>
      </c>
      <c r="G33" s="70">
        <v>0</v>
      </c>
      <c r="H33" s="4">
        <v>0</v>
      </c>
      <c r="I33" s="4">
        <v>0</v>
      </c>
      <c r="L33" s="51"/>
      <c r="M33" s="51"/>
      <c r="N33" s="30"/>
      <c r="O33" s="30"/>
      <c r="P33" s="30"/>
      <c r="Q33" s="30"/>
      <c r="R33" s="27"/>
      <c r="S33" s="27"/>
      <c r="T33" s="27"/>
      <c r="U33" s="27"/>
    </row>
    <row r="34" spans="1:21" s="61" customFormat="1" x14ac:dyDescent="0.25">
      <c r="A34" s="62"/>
      <c r="B34" s="62"/>
      <c r="C34" s="62" t="s">
        <v>17</v>
      </c>
      <c r="D34" s="62">
        <f t="shared" ref="D34:I34" si="14">SUM(D32:D33)</f>
        <v>0</v>
      </c>
      <c r="E34" s="62">
        <f t="shared" si="14"/>
        <v>0</v>
      </c>
      <c r="F34" s="62">
        <f t="shared" si="14"/>
        <v>0</v>
      </c>
      <c r="G34" s="62">
        <f t="shared" si="14"/>
        <v>0</v>
      </c>
      <c r="H34" s="62">
        <f t="shared" si="14"/>
        <v>0</v>
      </c>
      <c r="I34" s="62">
        <f t="shared" si="14"/>
        <v>0</v>
      </c>
      <c r="L34" s="64"/>
      <c r="M34" s="64"/>
      <c r="N34" s="64"/>
      <c r="O34" s="64"/>
      <c r="P34" s="64"/>
      <c r="Q34" s="64"/>
      <c r="R34" s="64"/>
      <c r="S34" s="64"/>
      <c r="T34" s="64"/>
      <c r="U34" s="64"/>
    </row>
    <row r="35" spans="1:21" s="21" customFormat="1" ht="15.75" x14ac:dyDescent="0.25">
      <c r="A35" s="8"/>
      <c r="B35" s="8"/>
      <c r="C35" s="11" t="s">
        <v>19</v>
      </c>
      <c r="D35" s="11">
        <f t="shared" ref="D35:I35" si="15">D29+D31+D34</f>
        <v>114700</v>
      </c>
      <c r="E35" s="11">
        <f t="shared" si="15"/>
        <v>100058</v>
      </c>
      <c r="F35" s="11">
        <f t="shared" si="15"/>
        <v>127300</v>
      </c>
      <c r="G35" s="11">
        <f t="shared" si="15"/>
        <v>130800</v>
      </c>
      <c r="H35" s="11">
        <f t="shared" si="15"/>
        <v>132800</v>
      </c>
      <c r="I35" s="11">
        <f t="shared" si="15"/>
        <v>136800</v>
      </c>
      <c r="J35" s="11"/>
      <c r="L35" s="52"/>
      <c r="M35" s="52"/>
      <c r="N35" s="53"/>
      <c r="O35" s="53"/>
      <c r="P35" s="53"/>
      <c r="Q35" s="53"/>
      <c r="R35" s="53"/>
      <c r="S35" s="53"/>
      <c r="T35" s="53"/>
      <c r="U35" s="52"/>
    </row>
    <row r="36" spans="1:21" x14ac:dyDescent="0.25">
      <c r="L36" s="27"/>
      <c r="M36" s="27"/>
      <c r="N36" s="27"/>
      <c r="O36" s="27"/>
      <c r="P36" s="27"/>
      <c r="Q36" s="27"/>
      <c r="R36" s="27"/>
      <c r="S36" s="27"/>
      <c r="T36" s="27"/>
      <c r="U36" s="27"/>
    </row>
    <row r="39" spans="1:21" ht="15" customHeight="1" x14ac:dyDescent="0.25"/>
    <row r="40" spans="1:21" ht="15" customHeight="1" x14ac:dyDescent="0.25"/>
    <row r="41" spans="1:21" ht="15" customHeight="1" x14ac:dyDescent="0.25"/>
  </sheetData>
  <mergeCells count="14">
    <mergeCell ref="D4:D6"/>
    <mergeCell ref="A4:A6"/>
    <mergeCell ref="C4:C6"/>
    <mergeCell ref="B4:B6"/>
    <mergeCell ref="S4:S6"/>
    <mergeCell ref="I4:I6"/>
    <mergeCell ref="T4:T6"/>
    <mergeCell ref="H4:H6"/>
    <mergeCell ref="G4:G6"/>
    <mergeCell ref="L4:L6"/>
    <mergeCell ref="M4:M6"/>
    <mergeCell ref="N4:N6"/>
    <mergeCell ref="O4:O6"/>
    <mergeCell ref="R4:R6"/>
  </mergeCells>
  <pageMargins left="0.70866141732283472" right="0.70866141732283472" top="0.74803149606299213" bottom="0.74803149606299213" header="0.31496062992125984" footer="0.31496062992125984"/>
  <pageSetup paperSize="9" scale="91" orientation="landscape" r:id="rId1"/>
  <ignoredErrors>
    <ignoredError sqref="F3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41"/>
  <sheetViews>
    <sheetView tabSelected="1" zoomScale="142" zoomScaleNormal="142" workbookViewId="0">
      <selection activeCell="E1" sqref="E1"/>
    </sheetView>
  </sheetViews>
  <sheetFormatPr defaultRowHeight="15" x14ac:dyDescent="0.25"/>
  <cols>
    <col min="2" max="2" width="5.7109375" customWidth="1"/>
    <col min="3" max="3" width="29.85546875" customWidth="1"/>
    <col min="4" max="9" width="11.7109375" customWidth="1"/>
    <col min="10" max="10" width="12" customWidth="1"/>
    <col min="15" max="15" width="13.28515625" customWidth="1"/>
  </cols>
  <sheetData>
    <row r="1" spans="1:21" ht="23.25" x14ac:dyDescent="0.35">
      <c r="A1" s="2" t="s">
        <v>75</v>
      </c>
      <c r="D1" s="73"/>
      <c r="E1" s="3"/>
      <c r="G1" s="73"/>
      <c r="M1" s="33"/>
      <c r="N1" s="27"/>
      <c r="O1" s="27"/>
      <c r="P1" s="27"/>
      <c r="Q1" s="27"/>
      <c r="R1" s="27"/>
      <c r="S1" s="27"/>
      <c r="T1" s="27"/>
      <c r="U1" s="27"/>
    </row>
    <row r="2" spans="1:21" ht="21" x14ac:dyDescent="0.35">
      <c r="A2" s="3" t="s">
        <v>58</v>
      </c>
      <c r="M2" s="28"/>
      <c r="N2" s="27"/>
      <c r="O2" s="27"/>
      <c r="P2" s="27"/>
      <c r="Q2" s="27"/>
      <c r="R2" s="27"/>
      <c r="S2" s="27"/>
      <c r="T2" s="27"/>
      <c r="U2" s="27"/>
    </row>
    <row r="3" spans="1:21" ht="21" x14ac:dyDescent="0.35">
      <c r="A3" s="3"/>
      <c r="M3" s="28"/>
      <c r="N3" s="27"/>
      <c r="O3" s="27"/>
      <c r="P3" s="27"/>
      <c r="Q3" s="27"/>
      <c r="R3" s="27"/>
      <c r="S3" s="27"/>
      <c r="T3" s="27"/>
      <c r="U3" s="27"/>
    </row>
    <row r="4" spans="1:21" ht="15" customHeight="1" x14ac:dyDescent="0.25">
      <c r="A4" s="83" t="s">
        <v>36</v>
      </c>
      <c r="B4" s="83" t="s">
        <v>37</v>
      </c>
      <c r="C4" s="83" t="s">
        <v>38</v>
      </c>
      <c r="D4" s="89">
        <v>2025</v>
      </c>
      <c r="E4" s="90" t="s">
        <v>21</v>
      </c>
      <c r="F4" s="72" t="s">
        <v>55</v>
      </c>
      <c r="G4" s="89">
        <v>2026</v>
      </c>
      <c r="H4" s="85">
        <v>2027</v>
      </c>
      <c r="I4" s="85">
        <v>2028</v>
      </c>
      <c r="J4" s="88"/>
      <c r="M4" s="74"/>
      <c r="N4" s="74"/>
      <c r="O4" s="74"/>
      <c r="P4" s="74"/>
      <c r="Q4" s="74"/>
      <c r="R4" s="27"/>
      <c r="S4" s="84"/>
      <c r="T4" s="74"/>
      <c r="U4" s="74"/>
    </row>
    <row r="5" spans="1:21" ht="15" customHeight="1" x14ac:dyDescent="0.25">
      <c r="A5" s="83"/>
      <c r="B5" s="83"/>
      <c r="C5" s="83"/>
      <c r="D5" s="89"/>
      <c r="E5" s="90"/>
      <c r="F5" s="72" t="s">
        <v>21</v>
      </c>
      <c r="G5" s="89"/>
      <c r="H5" s="86"/>
      <c r="I5" s="86"/>
      <c r="J5" s="88"/>
      <c r="M5" s="74"/>
      <c r="N5" s="74"/>
      <c r="O5" s="74"/>
      <c r="P5" s="74"/>
      <c r="Q5" s="74"/>
      <c r="R5" s="27"/>
      <c r="S5" s="84"/>
      <c r="T5" s="74"/>
      <c r="U5" s="74"/>
    </row>
    <row r="6" spans="1:21" ht="18.75" customHeight="1" x14ac:dyDescent="0.25">
      <c r="A6" s="83"/>
      <c r="B6" s="83"/>
      <c r="C6" s="83"/>
      <c r="D6" s="89"/>
      <c r="E6" s="72" t="s">
        <v>77</v>
      </c>
      <c r="F6" s="72" t="s">
        <v>76</v>
      </c>
      <c r="G6" s="89"/>
      <c r="H6" s="87"/>
      <c r="I6" s="87"/>
      <c r="J6" s="88"/>
      <c r="M6" s="74"/>
      <c r="N6" s="74"/>
      <c r="O6" s="74"/>
      <c r="P6" s="74"/>
      <c r="Q6" s="27"/>
      <c r="R6" s="27"/>
      <c r="S6" s="84"/>
      <c r="T6" s="74"/>
      <c r="U6" s="74"/>
    </row>
    <row r="7" spans="1:21" x14ac:dyDescent="0.25">
      <c r="A7" s="4" t="s">
        <v>59</v>
      </c>
      <c r="B7" s="4">
        <v>41</v>
      </c>
      <c r="C7" s="4" t="s">
        <v>22</v>
      </c>
      <c r="D7" s="71">
        <v>85500</v>
      </c>
      <c r="E7" s="4">
        <v>68484</v>
      </c>
      <c r="F7" s="4">
        <v>89583</v>
      </c>
      <c r="G7" s="71">
        <v>101100</v>
      </c>
      <c r="H7" s="10">
        <v>91450</v>
      </c>
      <c r="I7" s="10">
        <v>91450</v>
      </c>
      <c r="M7" s="27"/>
      <c r="N7" s="27"/>
      <c r="O7" s="27"/>
      <c r="P7" s="27"/>
      <c r="Q7" s="27"/>
      <c r="R7" s="27"/>
      <c r="S7" s="27"/>
      <c r="T7" s="27"/>
      <c r="U7" s="27"/>
    </row>
    <row r="8" spans="1:21" x14ac:dyDescent="0.25">
      <c r="A8" s="4" t="s">
        <v>59</v>
      </c>
      <c r="B8" s="4">
        <v>111</v>
      </c>
      <c r="C8" s="4" t="s">
        <v>65</v>
      </c>
      <c r="D8" s="71">
        <v>2800</v>
      </c>
      <c r="E8" s="4">
        <v>2238</v>
      </c>
      <c r="F8" s="4">
        <v>2800</v>
      </c>
      <c r="G8" s="71">
        <v>2800</v>
      </c>
      <c r="H8" s="10">
        <v>2800</v>
      </c>
      <c r="I8" s="10">
        <v>2800</v>
      </c>
      <c r="M8" s="27"/>
      <c r="N8" s="27"/>
      <c r="O8" s="27"/>
      <c r="P8" s="27"/>
      <c r="Q8" s="27"/>
      <c r="R8" s="27"/>
      <c r="S8" s="27"/>
      <c r="T8" s="27"/>
      <c r="U8" s="27"/>
    </row>
    <row r="9" spans="1:21" x14ac:dyDescent="0.25">
      <c r="A9" s="4" t="s">
        <v>23</v>
      </c>
      <c r="B9" s="4">
        <v>41</v>
      </c>
      <c r="C9" s="4" t="s">
        <v>39</v>
      </c>
      <c r="D9" s="71">
        <v>600</v>
      </c>
      <c r="E9" s="4">
        <v>0</v>
      </c>
      <c r="F9" s="4">
        <v>840</v>
      </c>
      <c r="G9" s="71">
        <v>900</v>
      </c>
      <c r="H9" s="10">
        <v>1000</v>
      </c>
      <c r="I9" s="10">
        <v>1000</v>
      </c>
      <c r="M9" s="27"/>
      <c r="N9" s="27"/>
      <c r="O9" s="27"/>
      <c r="P9" s="27"/>
      <c r="Q9" s="27"/>
      <c r="R9" s="27"/>
      <c r="S9" s="27"/>
      <c r="T9" s="27"/>
      <c r="U9" s="27"/>
    </row>
    <row r="10" spans="1:21" x14ac:dyDescent="0.25">
      <c r="A10" s="4" t="s">
        <v>70</v>
      </c>
      <c r="B10" s="4">
        <v>111</v>
      </c>
      <c r="C10" s="4" t="s">
        <v>71</v>
      </c>
      <c r="D10" s="71">
        <v>0</v>
      </c>
      <c r="E10" s="4">
        <v>0</v>
      </c>
      <c r="F10" s="4">
        <v>0</v>
      </c>
      <c r="G10" s="71">
        <v>0</v>
      </c>
      <c r="H10" s="10">
        <v>0</v>
      </c>
      <c r="I10" s="10">
        <v>0</v>
      </c>
      <c r="M10" s="27"/>
      <c r="N10" s="27"/>
      <c r="O10" s="27"/>
      <c r="P10" s="27"/>
      <c r="Q10" s="27"/>
      <c r="R10" s="27"/>
      <c r="S10" s="27"/>
      <c r="T10" s="27"/>
      <c r="U10" s="27"/>
    </row>
    <row r="11" spans="1:21" x14ac:dyDescent="0.25">
      <c r="A11" s="12" t="s">
        <v>51</v>
      </c>
      <c r="B11" s="4">
        <v>41</v>
      </c>
      <c r="C11" s="4" t="s">
        <v>50</v>
      </c>
      <c r="D11" s="71">
        <v>850</v>
      </c>
      <c r="E11" s="4">
        <v>545</v>
      </c>
      <c r="F11" s="4">
        <v>750</v>
      </c>
      <c r="G11" s="71">
        <v>700</v>
      </c>
      <c r="H11" s="10">
        <v>700</v>
      </c>
      <c r="I11" s="10">
        <v>700</v>
      </c>
      <c r="M11" s="34"/>
      <c r="N11" s="27"/>
      <c r="O11" s="27"/>
      <c r="P11" s="27"/>
      <c r="Q11" s="27"/>
      <c r="R11" s="27"/>
      <c r="S11" s="27"/>
      <c r="T11" s="27"/>
      <c r="U11" s="27"/>
    </row>
    <row r="12" spans="1:21" x14ac:dyDescent="0.25">
      <c r="A12" s="12" t="s">
        <v>49</v>
      </c>
      <c r="B12" s="4">
        <v>41</v>
      </c>
      <c r="C12" s="4" t="s">
        <v>53</v>
      </c>
      <c r="D12" s="71">
        <v>150</v>
      </c>
      <c r="E12" s="4">
        <v>0</v>
      </c>
      <c r="F12" s="4">
        <v>100</v>
      </c>
      <c r="G12" s="71">
        <v>150</v>
      </c>
      <c r="H12" s="10">
        <v>150</v>
      </c>
      <c r="I12" s="10">
        <v>150</v>
      </c>
      <c r="M12" s="34"/>
      <c r="N12" s="27"/>
      <c r="O12" s="27"/>
      <c r="P12" s="27"/>
      <c r="Q12" s="27"/>
      <c r="R12" s="27"/>
      <c r="S12" s="27"/>
      <c r="T12" s="27"/>
      <c r="U12" s="27"/>
    </row>
    <row r="13" spans="1:21" x14ac:dyDescent="0.25">
      <c r="A13" s="12" t="s">
        <v>24</v>
      </c>
      <c r="B13" s="4">
        <v>41</v>
      </c>
      <c r="C13" s="4" t="s">
        <v>40</v>
      </c>
      <c r="D13" s="71">
        <v>1000</v>
      </c>
      <c r="E13" s="4">
        <v>2810</v>
      </c>
      <c r="F13" s="4">
        <v>2862</v>
      </c>
      <c r="G13" s="71">
        <v>2400</v>
      </c>
      <c r="H13" s="10">
        <v>2500</v>
      </c>
      <c r="I13" s="10">
        <v>2500</v>
      </c>
      <c r="M13" s="34"/>
      <c r="N13" s="27"/>
      <c r="O13" s="27"/>
      <c r="P13" s="27"/>
      <c r="Q13" s="27"/>
      <c r="R13" s="27"/>
      <c r="S13" s="27"/>
      <c r="T13" s="27"/>
      <c r="U13" s="27"/>
    </row>
    <row r="14" spans="1:21" x14ac:dyDescent="0.25">
      <c r="A14" s="12" t="s">
        <v>25</v>
      </c>
      <c r="B14" s="4">
        <v>41</v>
      </c>
      <c r="C14" s="4" t="s">
        <v>60</v>
      </c>
      <c r="D14" s="71">
        <v>100</v>
      </c>
      <c r="E14" s="4">
        <v>660</v>
      </c>
      <c r="F14" s="4">
        <v>825</v>
      </c>
      <c r="G14" s="71">
        <v>100</v>
      </c>
      <c r="H14" s="10">
        <v>100</v>
      </c>
      <c r="I14" s="10">
        <v>100</v>
      </c>
      <c r="M14" s="34"/>
      <c r="N14" s="27"/>
      <c r="O14" s="27"/>
      <c r="P14" s="27"/>
      <c r="Q14" s="27"/>
      <c r="R14" s="27"/>
      <c r="S14" s="27"/>
      <c r="T14" s="27"/>
      <c r="U14" s="27"/>
    </row>
    <row r="15" spans="1:21" x14ac:dyDescent="0.25">
      <c r="A15" s="12" t="s">
        <v>26</v>
      </c>
      <c r="B15" s="4">
        <v>41</v>
      </c>
      <c r="C15" s="4" t="s">
        <v>41</v>
      </c>
      <c r="D15" s="71">
        <v>1000</v>
      </c>
      <c r="E15" s="4">
        <v>116</v>
      </c>
      <c r="F15" s="4">
        <v>500</v>
      </c>
      <c r="G15" s="71">
        <v>600</v>
      </c>
      <c r="H15" s="10">
        <v>700</v>
      </c>
      <c r="I15" s="10">
        <v>900</v>
      </c>
      <c r="M15" s="34"/>
      <c r="N15" s="27"/>
      <c r="O15" s="27"/>
      <c r="P15" s="27"/>
      <c r="Q15" s="27"/>
      <c r="R15" s="27"/>
      <c r="S15" s="27"/>
      <c r="T15" s="27"/>
      <c r="U15" s="27"/>
    </row>
    <row r="16" spans="1:21" x14ac:dyDescent="0.25">
      <c r="A16" s="12" t="s">
        <v>27</v>
      </c>
      <c r="B16" s="4">
        <v>41</v>
      </c>
      <c r="C16" s="4" t="s">
        <v>42</v>
      </c>
      <c r="D16" s="71">
        <v>8000</v>
      </c>
      <c r="E16" s="4">
        <v>6101</v>
      </c>
      <c r="F16" s="4">
        <v>8000</v>
      </c>
      <c r="G16" s="71">
        <v>8000</v>
      </c>
      <c r="H16" s="10">
        <v>8000</v>
      </c>
      <c r="I16" s="10">
        <v>8000</v>
      </c>
      <c r="M16" s="34"/>
      <c r="N16" s="27"/>
      <c r="O16" s="27"/>
      <c r="P16" s="27"/>
      <c r="Q16" s="27"/>
      <c r="R16" s="27"/>
      <c r="S16" s="27"/>
      <c r="T16" s="27"/>
      <c r="U16" s="27"/>
    </row>
    <row r="17" spans="1:21" x14ac:dyDescent="0.25">
      <c r="A17" s="12" t="s">
        <v>28</v>
      </c>
      <c r="B17" s="4">
        <v>41</v>
      </c>
      <c r="C17" s="4" t="s">
        <v>43</v>
      </c>
      <c r="D17" s="71">
        <v>1500</v>
      </c>
      <c r="E17" s="4">
        <v>666</v>
      </c>
      <c r="F17" s="4">
        <v>716</v>
      </c>
      <c r="G17" s="71">
        <v>900</v>
      </c>
      <c r="H17" s="10">
        <v>1500</v>
      </c>
      <c r="I17" s="10">
        <v>1800</v>
      </c>
      <c r="M17" s="34"/>
      <c r="N17" s="27"/>
      <c r="O17" s="27"/>
      <c r="P17" s="27"/>
      <c r="Q17" s="27"/>
      <c r="R17" s="27"/>
      <c r="S17" s="27"/>
      <c r="T17" s="27"/>
      <c r="U17" s="27"/>
    </row>
    <row r="18" spans="1:21" x14ac:dyDescent="0.25">
      <c r="A18" s="13" t="s">
        <v>29</v>
      </c>
      <c r="B18" s="4">
        <v>41</v>
      </c>
      <c r="C18" s="4" t="s">
        <v>44</v>
      </c>
      <c r="D18" s="71">
        <v>8000</v>
      </c>
      <c r="E18" s="4">
        <v>10991</v>
      </c>
      <c r="F18" s="4">
        <v>11908</v>
      </c>
      <c r="G18" s="71">
        <v>8500</v>
      </c>
      <c r="H18" s="10">
        <v>10000</v>
      </c>
      <c r="I18" s="10">
        <v>11400</v>
      </c>
      <c r="M18" s="31"/>
      <c r="N18" s="27"/>
      <c r="O18" s="27"/>
      <c r="P18" s="27"/>
      <c r="Q18" s="27"/>
      <c r="R18" s="27"/>
      <c r="S18" s="27"/>
      <c r="T18" s="27"/>
      <c r="U18" s="27"/>
    </row>
    <row r="19" spans="1:21" x14ac:dyDescent="0.25">
      <c r="A19" s="12" t="s">
        <v>63</v>
      </c>
      <c r="B19" s="4">
        <v>41</v>
      </c>
      <c r="C19" s="4" t="s">
        <v>45</v>
      </c>
      <c r="D19" s="71">
        <v>2000</v>
      </c>
      <c r="E19" s="4">
        <v>1336</v>
      </c>
      <c r="F19" s="4">
        <v>1878</v>
      </c>
      <c r="G19" s="71">
        <v>1900</v>
      </c>
      <c r="H19" s="10">
        <v>2100</v>
      </c>
      <c r="I19" s="10">
        <v>2500</v>
      </c>
      <c r="M19" s="34"/>
      <c r="N19" s="27"/>
      <c r="O19" s="27"/>
      <c r="P19" s="27"/>
      <c r="Q19" s="27"/>
      <c r="R19" s="27"/>
      <c r="S19" s="27"/>
      <c r="T19" s="27"/>
      <c r="U19" s="27"/>
    </row>
    <row r="20" spans="1:21" x14ac:dyDescent="0.25">
      <c r="A20" s="12" t="s">
        <v>30</v>
      </c>
      <c r="B20" s="4">
        <v>41</v>
      </c>
      <c r="C20" s="4" t="s">
        <v>52</v>
      </c>
      <c r="D20" s="71">
        <v>1400</v>
      </c>
      <c r="E20" s="4">
        <v>707</v>
      </c>
      <c r="F20" s="4">
        <v>1077</v>
      </c>
      <c r="G20" s="71">
        <v>1300</v>
      </c>
      <c r="H20" s="10">
        <v>2700</v>
      </c>
      <c r="I20" s="10">
        <v>4000</v>
      </c>
      <c r="M20" s="34"/>
      <c r="N20" s="27"/>
      <c r="O20" s="27"/>
      <c r="P20" s="27"/>
      <c r="Q20" s="27"/>
      <c r="R20" s="27"/>
      <c r="S20" s="27"/>
      <c r="T20" s="27"/>
      <c r="U20" s="27"/>
    </row>
    <row r="21" spans="1:21" x14ac:dyDescent="0.25">
      <c r="A21" s="12" t="s">
        <v>31</v>
      </c>
      <c r="B21" s="4">
        <v>41</v>
      </c>
      <c r="C21" s="4" t="s">
        <v>46</v>
      </c>
      <c r="D21" s="71">
        <v>300</v>
      </c>
      <c r="E21" s="4">
        <v>241</v>
      </c>
      <c r="F21" s="4">
        <v>241</v>
      </c>
      <c r="G21" s="71">
        <v>250</v>
      </c>
      <c r="H21" s="10">
        <v>200</v>
      </c>
      <c r="I21" s="10">
        <v>300</v>
      </c>
      <c r="M21" s="34"/>
      <c r="N21" s="27"/>
      <c r="O21" s="27"/>
      <c r="P21" s="27"/>
      <c r="Q21" s="27"/>
      <c r="R21" s="27"/>
      <c r="S21" s="27"/>
      <c r="T21" s="27"/>
      <c r="U21" s="27"/>
    </row>
    <row r="22" spans="1:21" x14ac:dyDescent="0.25">
      <c r="A22" s="12" t="s">
        <v>32</v>
      </c>
      <c r="B22" s="4">
        <v>41</v>
      </c>
      <c r="C22" s="4" t="s">
        <v>47</v>
      </c>
      <c r="D22" s="71">
        <v>900</v>
      </c>
      <c r="E22" s="4">
        <v>417</v>
      </c>
      <c r="F22" s="4">
        <v>610</v>
      </c>
      <c r="G22" s="71">
        <v>700</v>
      </c>
      <c r="H22" s="10">
        <v>900</v>
      </c>
      <c r="I22" s="10">
        <v>1100</v>
      </c>
      <c r="M22" s="34"/>
      <c r="N22" s="27"/>
      <c r="O22" s="27"/>
      <c r="P22" s="27"/>
      <c r="Q22" s="27"/>
      <c r="R22" s="27"/>
      <c r="S22" s="27"/>
      <c r="T22" s="27"/>
      <c r="U22" s="27"/>
    </row>
    <row r="23" spans="1:21" x14ac:dyDescent="0.25">
      <c r="A23" s="12" t="s">
        <v>33</v>
      </c>
      <c r="B23" s="4">
        <v>41</v>
      </c>
      <c r="C23" s="4" t="s">
        <v>48</v>
      </c>
      <c r="D23" s="71">
        <v>600</v>
      </c>
      <c r="E23" s="4">
        <v>441</v>
      </c>
      <c r="F23" s="4">
        <v>441</v>
      </c>
      <c r="G23" s="71">
        <v>500</v>
      </c>
      <c r="H23" s="10">
        <v>500</v>
      </c>
      <c r="I23" s="10">
        <v>600</v>
      </c>
      <c r="M23" s="34"/>
      <c r="N23" s="27"/>
      <c r="O23" s="27"/>
      <c r="P23" s="27"/>
      <c r="Q23" s="27"/>
      <c r="R23" s="27"/>
      <c r="S23" s="27"/>
      <c r="T23" s="27"/>
      <c r="U23" s="27"/>
    </row>
    <row r="24" spans="1:21" s="40" customFormat="1" x14ac:dyDescent="0.25">
      <c r="A24" s="37" t="s">
        <v>54</v>
      </c>
      <c r="B24" s="38"/>
      <c r="C24" s="38"/>
      <c r="D24" s="39">
        <f t="shared" ref="D24:I24" si="0">SUM(D7:D23)</f>
        <v>114700</v>
      </c>
      <c r="E24" s="39">
        <f t="shared" si="0"/>
        <v>95753</v>
      </c>
      <c r="F24" s="39">
        <f t="shared" si="0"/>
        <v>123131</v>
      </c>
      <c r="G24" s="39">
        <f t="shared" si="0"/>
        <v>130800</v>
      </c>
      <c r="H24" s="39">
        <f t="shared" si="0"/>
        <v>125300</v>
      </c>
      <c r="I24" s="39">
        <f t="shared" si="0"/>
        <v>129300</v>
      </c>
      <c r="M24" s="41"/>
      <c r="N24" s="42"/>
      <c r="O24" s="42"/>
      <c r="P24" s="43"/>
      <c r="Q24" s="43"/>
      <c r="R24" s="43"/>
      <c r="S24" s="43"/>
      <c r="T24" s="43"/>
      <c r="U24" s="43"/>
    </row>
    <row r="25" spans="1:21" x14ac:dyDescent="0.25">
      <c r="A25" s="4"/>
      <c r="B25" s="4"/>
      <c r="C25" s="4"/>
      <c r="D25" s="71"/>
      <c r="E25" s="4"/>
      <c r="F25" s="4"/>
      <c r="G25" s="71"/>
      <c r="H25" s="4"/>
      <c r="I25" s="4"/>
      <c r="M25" s="30"/>
      <c r="N25" s="30"/>
      <c r="O25" s="30"/>
      <c r="P25" s="30"/>
      <c r="Q25" s="30"/>
      <c r="R25" s="30"/>
      <c r="S25" s="30"/>
      <c r="T25" s="30"/>
      <c r="U25" s="30"/>
    </row>
    <row r="26" spans="1:21" s="40" customFormat="1" x14ac:dyDescent="0.25">
      <c r="A26" s="38" t="s">
        <v>34</v>
      </c>
      <c r="B26" s="38"/>
      <c r="C26" s="38"/>
      <c r="D26" s="38">
        <f t="shared" ref="D26:I26" si="1">SUM(D25:D25)</f>
        <v>0</v>
      </c>
      <c r="E26" s="38">
        <f t="shared" si="1"/>
        <v>0</v>
      </c>
      <c r="F26" s="38">
        <f t="shared" si="1"/>
        <v>0</v>
      </c>
      <c r="G26" s="38">
        <f t="shared" si="1"/>
        <v>0</v>
      </c>
      <c r="H26" s="38">
        <f t="shared" si="1"/>
        <v>0</v>
      </c>
      <c r="I26" s="38">
        <f t="shared" si="1"/>
        <v>0</v>
      </c>
      <c r="M26" s="42"/>
      <c r="N26" s="42"/>
      <c r="O26" s="42"/>
      <c r="P26" s="42"/>
      <c r="Q26" s="42"/>
      <c r="R26" s="42"/>
      <c r="S26" s="42"/>
      <c r="T26" s="42"/>
      <c r="U26" s="42"/>
    </row>
    <row r="27" spans="1:21" s="1" customFormat="1" x14ac:dyDescent="0.25">
      <c r="A27" s="17" t="s">
        <v>59</v>
      </c>
      <c r="B27" s="17">
        <v>41</v>
      </c>
      <c r="C27" s="17" t="s">
        <v>68</v>
      </c>
      <c r="D27" s="71">
        <v>0</v>
      </c>
      <c r="E27" s="10">
        <v>0</v>
      </c>
      <c r="F27" s="10">
        <v>3000</v>
      </c>
      <c r="G27" s="71">
        <v>0</v>
      </c>
      <c r="H27" s="10">
        <v>7500</v>
      </c>
      <c r="I27" s="10">
        <v>7500</v>
      </c>
      <c r="M27" s="32"/>
      <c r="N27" s="32"/>
      <c r="O27" s="32"/>
      <c r="P27" s="30"/>
      <c r="Q27" s="30"/>
      <c r="R27" s="30"/>
      <c r="S27" s="30"/>
      <c r="T27" s="30"/>
      <c r="U27" s="30"/>
    </row>
    <row r="28" spans="1:21" s="40" customFormat="1" x14ac:dyDescent="0.25">
      <c r="A28" s="38" t="s">
        <v>61</v>
      </c>
      <c r="B28" s="38"/>
      <c r="C28" s="38"/>
      <c r="D28" s="38">
        <f>SUM(D27:D27)</f>
        <v>0</v>
      </c>
      <c r="E28" s="38">
        <f t="shared" ref="E28:F28" si="2">SUM(E27:E27)</f>
        <v>0</v>
      </c>
      <c r="F28" s="38">
        <f t="shared" si="2"/>
        <v>3000</v>
      </c>
      <c r="G28" s="38">
        <f>SUM(G27:G27)</f>
        <v>0</v>
      </c>
      <c r="H28" s="38">
        <f>SUM(H27:H27)</f>
        <v>7500</v>
      </c>
      <c r="I28" s="38">
        <f>SUM(I27:I27)</f>
        <v>7500</v>
      </c>
      <c r="M28" s="42"/>
      <c r="N28" s="42"/>
      <c r="O28" s="42"/>
      <c r="P28" s="42"/>
      <c r="Q28" s="42"/>
      <c r="R28" s="42"/>
      <c r="S28" s="42"/>
      <c r="T28" s="42"/>
      <c r="U28" s="42"/>
    </row>
    <row r="29" spans="1:21" s="18" customFormat="1" ht="15.75" x14ac:dyDescent="0.25">
      <c r="A29" s="16" t="s">
        <v>35</v>
      </c>
      <c r="B29" s="19"/>
      <c r="C29" s="19"/>
      <c r="D29" s="20">
        <f t="shared" ref="D29:I29" si="3">D24+D26+D28</f>
        <v>114700</v>
      </c>
      <c r="E29" s="20">
        <f t="shared" si="3"/>
        <v>95753</v>
      </c>
      <c r="F29" s="20">
        <f t="shared" si="3"/>
        <v>126131</v>
      </c>
      <c r="G29" s="20">
        <f t="shared" si="3"/>
        <v>130800</v>
      </c>
      <c r="H29" s="20">
        <f t="shared" si="3"/>
        <v>132800</v>
      </c>
      <c r="I29" s="20">
        <f t="shared" si="3"/>
        <v>136800</v>
      </c>
      <c r="M29" s="36"/>
      <c r="N29" s="22"/>
      <c r="O29" s="22"/>
      <c r="P29" s="35"/>
      <c r="Q29" s="35"/>
      <c r="R29" s="35"/>
      <c r="S29" s="35"/>
      <c r="T29" s="35"/>
      <c r="U29" s="35"/>
    </row>
    <row r="30" spans="1:21" x14ac:dyDescent="0.25">
      <c r="M30" s="1"/>
      <c r="N30" s="1"/>
      <c r="O30" s="1"/>
      <c r="P30" s="1"/>
      <c r="Q30" s="1"/>
      <c r="R30" s="1"/>
      <c r="S30" s="1"/>
      <c r="T30" s="1"/>
      <c r="U30" s="1"/>
    </row>
    <row r="39" ht="15" customHeight="1" x14ac:dyDescent="0.25"/>
    <row r="40" ht="15" customHeight="1" x14ac:dyDescent="0.25"/>
    <row r="41" ht="15" customHeight="1" x14ac:dyDescent="0.25"/>
  </sheetData>
  <mergeCells count="17">
    <mergeCell ref="G4:G6"/>
    <mergeCell ref="H4:H6"/>
    <mergeCell ref="A4:A6"/>
    <mergeCell ref="B4:B6"/>
    <mergeCell ref="C4:C6"/>
    <mergeCell ref="D4:D6"/>
    <mergeCell ref="E4:E5"/>
    <mergeCell ref="Q4:Q5"/>
    <mergeCell ref="S4:S6"/>
    <mergeCell ref="T4:T6"/>
    <mergeCell ref="U4:U6"/>
    <mergeCell ref="I4:I6"/>
    <mergeCell ref="J4:J6"/>
    <mergeCell ref="M4:M6"/>
    <mergeCell ref="N4:N6"/>
    <mergeCell ref="O4:O6"/>
    <mergeCell ref="P4:P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2</vt:i4>
      </vt:variant>
    </vt:vector>
  </HeadingPairs>
  <TitlesOfParts>
    <vt:vector size="4" baseType="lpstr">
      <vt:lpstr>príjmy 2026</vt:lpstr>
      <vt:lpstr>výdavky 2026</vt:lpstr>
      <vt:lpstr>'príjmy 2026'!Oblasť_tlače</vt:lpstr>
      <vt:lpstr>'výdavky 2026'!Oblasť_tlače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Evička</dc:creator>
  <cp:lastModifiedBy>NEMČOVSKÁ Eva</cp:lastModifiedBy>
  <cp:lastPrinted>2025-10-09T08:23:03Z</cp:lastPrinted>
  <dcterms:created xsi:type="dcterms:W3CDTF">2018-12-11T19:12:46Z</dcterms:created>
  <dcterms:modified xsi:type="dcterms:W3CDTF">2025-10-28T08:24:29Z</dcterms:modified>
</cp:coreProperties>
</file>